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240" yWindow="105" windowWidth="14805" windowHeight="8010"/>
  </bookViews>
  <sheets>
    <sheet name="УГС общ." sheetId="9" r:id="rId1"/>
    <sheet name="Лист1" sheetId="10" r:id="rId2"/>
  </sheets>
  <calcPr calcId="145621"/>
</workbook>
</file>

<file path=xl/calcChain.xml><?xml version="1.0" encoding="utf-8"?>
<calcChain xmlns="http://schemas.openxmlformats.org/spreadsheetml/2006/main">
  <c r="R5" i="9" l="1"/>
  <c r="Q5" i="9"/>
  <c r="P5" i="9"/>
  <c r="R6" i="9"/>
  <c r="O6" i="9"/>
  <c r="O8" i="9"/>
  <c r="O7" i="9"/>
  <c r="O5" i="9"/>
  <c r="R8" i="9" l="1"/>
  <c r="Q8" i="9"/>
  <c r="P8" i="9"/>
  <c r="R7" i="9"/>
  <c r="Q7" i="9"/>
  <c r="P7" i="9"/>
  <c r="Q6" i="9"/>
  <c r="P6" i="9"/>
  <c r="T5" i="9"/>
  <c r="E24" i="9"/>
  <c r="D24" i="9"/>
  <c r="B24" i="9"/>
  <c r="I14" i="9"/>
  <c r="M25" i="10"/>
  <c r="I20" i="9"/>
  <c r="I21" i="9"/>
  <c r="I15" i="9" l="1"/>
  <c r="I12" i="9" l="1"/>
  <c r="I9" i="9" l="1"/>
  <c r="I13" i="9" l="1"/>
  <c r="I18" i="9" l="1"/>
  <c r="I16" i="9" l="1"/>
  <c r="I8" i="9"/>
  <c r="I17" i="9"/>
  <c r="I19" i="9"/>
  <c r="L25" i="10" l="1"/>
  <c r="K25" i="10"/>
  <c r="H25" i="10"/>
  <c r="G25" i="10"/>
  <c r="F25" i="10"/>
  <c r="E25" i="10"/>
  <c r="D25" i="10"/>
  <c r="C25" i="10"/>
  <c r="O25" i="10" s="1"/>
  <c r="J24" i="10"/>
  <c r="J23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J8" i="10"/>
  <c r="J7" i="10"/>
  <c r="J6" i="10"/>
  <c r="J25" i="10" s="1"/>
  <c r="J24" i="9" l="1"/>
  <c r="C24" i="9"/>
  <c r="G24" i="9" l="1"/>
  <c r="F24" i="9"/>
  <c r="M24" i="9" s="1"/>
  <c r="I23" i="9" l="1"/>
  <c r="I22" i="9"/>
  <c r="I5" i="9" l="1"/>
  <c r="I10" i="9" l="1"/>
  <c r="I7" i="9"/>
  <c r="I24" i="9" s="1"/>
  <c r="K24" i="9"/>
  <c r="L24" i="9" s="1"/>
</calcChain>
</file>

<file path=xl/sharedStrings.xml><?xml version="1.0" encoding="utf-8"?>
<sst xmlns="http://schemas.openxmlformats.org/spreadsheetml/2006/main" count="71" uniqueCount="41">
  <si>
    <t>Распределение выпускников по каналам занятости</t>
  </si>
  <si>
    <t>будут призваны в ряды ВС</t>
  </si>
  <si>
    <t>Планиру-ют уйти в отпуск по уходу за ребенком</t>
  </si>
  <si>
    <t>всего</t>
  </si>
  <si>
    <t>в том числе по специальности</t>
  </si>
  <si>
    <t>будут трудоустроены:</t>
  </si>
  <si>
    <t>намерены продолжить обуче ние</t>
  </si>
  <si>
    <t>ОГБПОУ РСК</t>
  </si>
  <si>
    <t>Самозанятость</t>
  </si>
  <si>
    <t>Риск нетрудоустройства (указать причину)</t>
  </si>
  <si>
    <t>Итого (всего человек в группе)</t>
  </si>
  <si>
    <t>Наименование группы</t>
  </si>
  <si>
    <t>ПС-51  Сидорова Ксения Валериевна</t>
  </si>
  <si>
    <t xml:space="preserve">С-41 Федина Юлия Николаевна </t>
  </si>
  <si>
    <t>С-42 Новичкова Елена Васильевна</t>
  </si>
  <si>
    <t>ГО-41 Серова Галина Дмитриевна</t>
  </si>
  <si>
    <t>ТОР-41 Назаренко Анатолий  Викторович</t>
  </si>
  <si>
    <t>ЗИО-41 Ермолова Светлана Анатольевна</t>
  </si>
  <si>
    <t>ЗИО-42 Ляпина Оксана Владимировна</t>
  </si>
  <si>
    <t>ДЗ-41 Беляева Елена Васильевна</t>
  </si>
  <si>
    <t xml:space="preserve">ДС-32 Лиховидько Марина Алексеевна </t>
  </si>
  <si>
    <t>ХОР-31 Крапчатова Анастасия Юрьевна</t>
  </si>
  <si>
    <t>ДР-31 Медведева Елена Гавриловна</t>
  </si>
  <si>
    <t>ДР-32 Клименко Ольга Юрьевна</t>
  </si>
  <si>
    <t>ДР-12 Корнышева Наталья Васильевна</t>
  </si>
  <si>
    <t>ОР-31 Клименко Ольга Юрьевна</t>
  </si>
  <si>
    <t>ОР-12  Медведева Елена Гавриловна</t>
  </si>
  <si>
    <t>ЖКХ-31 Зубко О.В.</t>
  </si>
  <si>
    <t>ЗДС-31</t>
  </si>
  <si>
    <t>ЗДС-32</t>
  </si>
  <si>
    <t>ДС-31 Рахманова Лариса валерьевна</t>
  </si>
  <si>
    <t>08.02.01</t>
  </si>
  <si>
    <t>Труд</t>
  </si>
  <si>
    <t>обуч</t>
  </si>
  <si>
    <t>армия</t>
  </si>
  <si>
    <t>декрет</t>
  </si>
  <si>
    <t>самозан</t>
  </si>
  <si>
    <t>08.01.25</t>
  </si>
  <si>
    <t>08.01.07</t>
  </si>
  <si>
    <t xml:space="preserve"> 21.02.05</t>
  </si>
  <si>
    <t>ДС-31 Рахманова Лариса Валерьевна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</si>
</sst>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3" xfId="0" applyFont="1" applyBorder="1" applyAlignment="1">
      <alignment horizontal="center" vertical="top" wrapText="1"/>
    </xf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3" xfId="0" applyBorder="1" applyAlignment="1">
      <alignment horizontal="center" vertical="center"/>
    </xf>
    <xf numFmtId="0" fontId="0" fillId="0" borderId="0" xfId="0" applyFill="1" applyBorder="1"/>
    <xf numFmtId="0" fontId="4" fillId="0" borderId="0" xfId="0" applyFont="1" applyBorder="1"/>
    <xf numFmtId="0" fontId="0" fillId="2" borderId="3" xfId="0" applyFill="1" applyBorder="1"/>
    <xf numFmtId="0" fontId="0" fillId="2" borderId="8" xfId="0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right" vertical="center"/>
    </xf>
    <xf numFmtId="0" fontId="0" fillId="2" borderId="8" xfId="0" applyFill="1" applyBorder="1"/>
    <xf numFmtId="0" fontId="0" fillId="2" borderId="8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right" vertical="center"/>
    </xf>
    <xf numFmtId="0" fontId="2" fillId="0" borderId="3" xfId="0" applyFont="1" applyBorder="1" applyAlignment="1">
      <alignment horizontal="center" vertical="top" wrapText="1"/>
    </xf>
    <xf numFmtId="0" fontId="0" fillId="2" borderId="11" xfId="0" applyFill="1" applyBorder="1"/>
    <xf numFmtId="0" fontId="0" fillId="2" borderId="3" xfId="0" applyFill="1" applyBorder="1" applyAlignment="1">
      <alignment horizontal="right"/>
    </xf>
    <xf numFmtId="0" fontId="0" fillId="3" borderId="3" xfId="0" applyFill="1" applyBorder="1"/>
    <xf numFmtId="0" fontId="0" fillId="4" borderId="3" xfId="0" applyFill="1" applyBorder="1"/>
    <xf numFmtId="0" fontId="0" fillId="3" borderId="8" xfId="0" applyFill="1" applyBorder="1"/>
    <xf numFmtId="14" fontId="0" fillId="0" borderId="0" xfId="0" applyNumberFormat="1"/>
    <xf numFmtId="49" fontId="0" fillId="0" borderId="0" xfId="0" applyNumberFormat="1"/>
    <xf numFmtId="0" fontId="0" fillId="4" borderId="8" xfId="0" applyFont="1" applyFill="1" applyBorder="1" applyAlignment="1">
      <alignment horizontal="right"/>
    </xf>
    <xf numFmtId="0" fontId="0" fillId="4" borderId="8" xfId="0" applyFont="1" applyFill="1" applyBorder="1" applyAlignment="1">
      <alignment horizontal="right" vertical="center"/>
    </xf>
    <xf numFmtId="0" fontId="0" fillId="4" borderId="3" xfId="0" applyFill="1" applyBorder="1" applyAlignment="1">
      <alignment horizontal="right"/>
    </xf>
    <xf numFmtId="0" fontId="0" fillId="4" borderId="3" xfId="0" applyFill="1" applyBorder="1" applyAlignment="1"/>
    <xf numFmtId="0" fontId="0" fillId="4" borderId="8" xfId="0" applyFill="1" applyBorder="1"/>
    <xf numFmtId="0" fontId="0" fillId="4" borderId="3" xfId="0" applyFill="1" applyBorder="1" applyAlignment="1">
      <alignment vertical="center"/>
    </xf>
    <xf numFmtId="0" fontId="5" fillId="2" borderId="3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/>
    </xf>
    <xf numFmtId="0" fontId="0" fillId="5" borderId="3" xfId="0" applyFill="1" applyBorder="1"/>
    <xf numFmtId="0" fontId="0" fillId="5" borderId="8" xfId="0" applyFill="1" applyBorder="1"/>
    <xf numFmtId="0" fontId="0" fillId="5" borderId="8" xfId="0" applyFill="1" applyBorder="1" applyAlignment="1">
      <alignment horizontal="right"/>
    </xf>
    <xf numFmtId="0" fontId="0" fillId="6" borderId="3" xfId="0" applyFill="1" applyBorder="1"/>
    <xf numFmtId="0" fontId="0" fillId="6" borderId="9" xfId="0" applyFill="1" applyBorder="1" applyAlignment="1">
      <alignment vertical="center"/>
    </xf>
    <xf numFmtId="0" fontId="0" fillId="6" borderId="8" xfId="0" applyFont="1" applyFill="1" applyBorder="1" applyAlignment="1"/>
    <xf numFmtId="0" fontId="0" fillId="6" borderId="3" xfId="0" applyFill="1" applyBorder="1" applyAlignment="1"/>
    <xf numFmtId="0" fontId="0" fillId="7" borderId="3" xfId="0" applyFill="1" applyBorder="1"/>
    <xf numFmtId="0" fontId="0" fillId="7" borderId="8" xfId="0" applyFont="1" applyFill="1" applyBorder="1" applyAlignment="1"/>
    <xf numFmtId="0" fontId="0" fillId="7" borderId="9" xfId="0" applyFill="1" applyBorder="1" applyAlignment="1">
      <alignment vertical="center"/>
    </xf>
    <xf numFmtId="0" fontId="3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3" borderId="8" xfId="0" applyFont="1" applyFill="1" applyBorder="1"/>
    <xf numFmtId="0" fontId="0" fillId="8" borderId="3" xfId="0" applyFill="1" applyBorder="1"/>
    <xf numFmtId="0" fontId="0" fillId="8" borderId="10" xfId="0" applyFont="1" applyFill="1" applyBorder="1"/>
    <xf numFmtId="0" fontId="0" fillId="9" borderId="3" xfId="0" applyFill="1" applyBorder="1"/>
    <xf numFmtId="0" fontId="0" fillId="9" borderId="8" xfId="0" applyFont="1" applyFill="1" applyBorder="1" applyAlignment="1"/>
    <xf numFmtId="0" fontId="0" fillId="9" borderId="3" xfId="0" applyFill="1" applyBorder="1" applyAlignment="1">
      <alignment horizontal="right" vertical="center"/>
    </xf>
  </cellXfs>
  <cellStyles count="1">
    <cellStyle name="Обычный" xfId="0" builtinId="0"/>
  </cellStyles>
  <dxfs count="0"/>
  <tableStyles count="2" defaultTableStyle="TableStyleMedium2" defaultPivotStyle="PivotStyleMedium9">
    <tableStyle name="Стиль сводной таблицы 1" table="0" count="0"/>
    <tableStyle name="Стиль таблицы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tabSelected="1" zoomScaleNormal="100" workbookViewId="0">
      <selection activeCell="H2" sqref="H2:H4"/>
    </sheetView>
  </sheetViews>
  <sheetFormatPr defaultRowHeight="15" x14ac:dyDescent="0.25"/>
  <cols>
    <col min="1" max="1" width="38.42578125" customWidth="1"/>
    <col min="4" max="4" width="11.7109375" customWidth="1"/>
    <col min="8" max="8" width="10.42578125" customWidth="1"/>
    <col min="9" max="9" width="8.7109375" customWidth="1"/>
    <col min="14" max="15" width="11.7109375" customWidth="1"/>
    <col min="16" max="16" width="10.140625" bestFit="1" customWidth="1"/>
  </cols>
  <sheetData>
    <row r="1" spans="1:20" ht="39" customHeight="1" x14ac:dyDescent="0.25">
      <c r="A1" s="43" t="s">
        <v>7</v>
      </c>
      <c r="B1" s="43"/>
      <c r="C1" s="43"/>
      <c r="D1" s="43"/>
      <c r="E1" s="43"/>
      <c r="F1" s="43"/>
      <c r="G1" s="43"/>
      <c r="H1" s="43"/>
      <c r="I1" s="43"/>
    </row>
    <row r="2" spans="1:20" ht="32.25" customHeight="1" x14ac:dyDescent="0.25">
      <c r="A2" s="50" t="s">
        <v>11</v>
      </c>
      <c r="B2" s="53" t="s">
        <v>0</v>
      </c>
      <c r="C2" s="53"/>
      <c r="D2" s="53"/>
      <c r="E2" s="53"/>
      <c r="F2" s="53"/>
      <c r="G2" s="53"/>
      <c r="H2" s="44" t="s">
        <v>9</v>
      </c>
      <c r="I2" s="44" t="s">
        <v>10</v>
      </c>
    </row>
    <row r="3" spans="1:20" ht="42.75" customHeight="1" x14ac:dyDescent="0.25">
      <c r="A3" s="45"/>
      <c r="B3" s="47" t="s">
        <v>5</v>
      </c>
      <c r="C3" s="48"/>
      <c r="D3" s="51" t="s">
        <v>6</v>
      </c>
      <c r="E3" s="51" t="s">
        <v>1</v>
      </c>
      <c r="F3" s="44" t="s">
        <v>2</v>
      </c>
      <c r="G3" s="44" t="s">
        <v>8</v>
      </c>
      <c r="H3" s="45"/>
      <c r="I3" s="45"/>
    </row>
    <row r="4" spans="1:20" ht="90" customHeight="1" x14ac:dyDescent="0.25">
      <c r="A4" s="49"/>
      <c r="B4" s="1" t="s">
        <v>3</v>
      </c>
      <c r="C4" s="1" t="s">
        <v>4</v>
      </c>
      <c r="D4" s="52"/>
      <c r="E4" s="52"/>
      <c r="F4" s="49"/>
      <c r="G4" s="49"/>
      <c r="H4" s="49"/>
      <c r="I4" s="46"/>
      <c r="P4" s="23" t="s">
        <v>32</v>
      </c>
      <c r="Q4" t="s">
        <v>33</v>
      </c>
      <c r="R4" t="s">
        <v>34</v>
      </c>
      <c r="S4" t="s">
        <v>36</v>
      </c>
      <c r="T4" t="s">
        <v>35</v>
      </c>
    </row>
    <row r="5" spans="1:20" x14ac:dyDescent="0.25">
      <c r="A5" s="21" t="s">
        <v>12</v>
      </c>
      <c r="B5" s="25">
        <v>3</v>
      </c>
      <c r="C5" s="25">
        <v>3</v>
      </c>
      <c r="D5" s="26">
        <v>1</v>
      </c>
      <c r="E5" s="26">
        <v>9</v>
      </c>
      <c r="F5" s="27"/>
      <c r="G5" s="27"/>
      <c r="H5" s="27"/>
      <c r="I5" s="27">
        <f>B5+D5+E5+F5+G5+H5</f>
        <v>13</v>
      </c>
      <c r="J5">
        <v>13</v>
      </c>
      <c r="N5" s="24" t="s">
        <v>31</v>
      </c>
      <c r="O5" s="27">
        <f>I5+I6+I7+I13+I14+I22+I23</f>
        <v>109</v>
      </c>
      <c r="P5" s="27">
        <f>B5+B6+B7+B13+B14+B22+B23</f>
        <v>50</v>
      </c>
      <c r="Q5" s="27">
        <f>D5+D13</f>
        <v>5</v>
      </c>
      <c r="R5" s="27">
        <f>E5+E6+E7+E13+E14</f>
        <v>52</v>
      </c>
      <c r="S5" s="27"/>
      <c r="T5" s="27">
        <f>F14</f>
        <v>2</v>
      </c>
    </row>
    <row r="6" spans="1:20" x14ac:dyDescent="0.25">
      <c r="A6" s="21" t="s">
        <v>13</v>
      </c>
      <c r="B6" s="28">
        <v>12</v>
      </c>
      <c r="C6" s="28">
        <v>10</v>
      </c>
      <c r="D6" s="28">
        <v>0</v>
      </c>
      <c r="E6" s="28">
        <v>12</v>
      </c>
      <c r="F6" s="28">
        <v>0</v>
      </c>
      <c r="G6" s="28">
        <v>0</v>
      </c>
      <c r="H6" s="28">
        <v>0</v>
      </c>
      <c r="I6" s="28">
        <v>24</v>
      </c>
      <c r="J6">
        <v>24</v>
      </c>
      <c r="N6" s="24" t="s">
        <v>39</v>
      </c>
      <c r="O6" s="32">
        <f>I10+I11</f>
        <v>39</v>
      </c>
      <c r="P6" s="32">
        <f>B10+B11</f>
        <v>25</v>
      </c>
      <c r="Q6" s="32">
        <f>D10+D11</f>
        <v>7</v>
      </c>
      <c r="R6" s="32">
        <f>E10+E11</f>
        <v>7</v>
      </c>
    </row>
    <row r="7" spans="1:20" x14ac:dyDescent="0.25">
      <c r="A7" s="21" t="s">
        <v>14</v>
      </c>
      <c r="B7" s="21">
        <v>12</v>
      </c>
      <c r="C7" s="21">
        <v>10</v>
      </c>
      <c r="D7" s="21">
        <v>0</v>
      </c>
      <c r="E7" s="21">
        <v>13</v>
      </c>
      <c r="F7" s="21">
        <v>0</v>
      </c>
      <c r="G7" s="21">
        <v>0</v>
      </c>
      <c r="H7" s="21">
        <v>0</v>
      </c>
      <c r="I7" s="21">
        <f t="shared" ref="I7:I10" si="0">B7+D7+E7+F7+G7+H7</f>
        <v>25</v>
      </c>
      <c r="J7">
        <v>24</v>
      </c>
      <c r="K7">
        <v>1</v>
      </c>
      <c r="N7" s="24" t="s">
        <v>37</v>
      </c>
      <c r="O7" s="36">
        <f>I16+I17+I18</f>
        <v>43</v>
      </c>
      <c r="P7" s="36">
        <f>B16+B17+B18</f>
        <v>21</v>
      </c>
      <c r="Q7" s="36">
        <f>D16+D17+D18</f>
        <v>6</v>
      </c>
      <c r="R7" s="36">
        <f>E16+E17+E18</f>
        <v>16</v>
      </c>
    </row>
    <row r="8" spans="1:20" x14ac:dyDescent="0.25">
      <c r="A8" s="33" t="s">
        <v>15</v>
      </c>
      <c r="B8" s="34">
        <v>1</v>
      </c>
      <c r="C8" s="34">
        <v>1</v>
      </c>
      <c r="D8" s="34">
        <v>2</v>
      </c>
      <c r="E8" s="34">
        <v>16</v>
      </c>
      <c r="F8" s="34">
        <v>0</v>
      </c>
      <c r="G8" s="34">
        <v>2</v>
      </c>
      <c r="H8" s="34">
        <v>0</v>
      </c>
      <c r="I8" s="35">
        <f>B8+D8+E8+F8+G8+H8</f>
        <v>21</v>
      </c>
      <c r="J8">
        <v>21</v>
      </c>
      <c r="N8" s="24" t="s">
        <v>38</v>
      </c>
      <c r="O8" s="40">
        <f>I19+I20</f>
        <v>26</v>
      </c>
      <c r="P8" s="40">
        <f>B19+B20</f>
        <v>8</v>
      </c>
      <c r="Q8" s="40">
        <f>D19+D20</f>
        <v>3</v>
      </c>
      <c r="R8" s="40">
        <f>E19+E20</f>
        <v>15</v>
      </c>
    </row>
    <row r="9" spans="1:20" x14ac:dyDescent="0.25">
      <c r="A9" s="20" t="s">
        <v>16</v>
      </c>
      <c r="B9" s="22">
        <v>9</v>
      </c>
      <c r="C9" s="22">
        <v>5</v>
      </c>
      <c r="D9" s="22"/>
      <c r="E9" s="22">
        <v>10</v>
      </c>
      <c r="F9" s="22"/>
      <c r="G9" s="22"/>
      <c r="H9" s="22"/>
      <c r="I9" s="22">
        <f>B9+E9</f>
        <v>19</v>
      </c>
      <c r="J9">
        <v>19</v>
      </c>
    </row>
    <row r="10" spans="1:20" x14ac:dyDescent="0.25">
      <c r="A10" s="8" t="s">
        <v>17</v>
      </c>
      <c r="B10" s="19">
        <v>16</v>
      </c>
      <c r="C10" s="19">
        <v>5</v>
      </c>
      <c r="D10" s="19">
        <v>4</v>
      </c>
      <c r="E10" s="19">
        <v>3</v>
      </c>
      <c r="F10" s="19"/>
      <c r="G10" s="19"/>
      <c r="H10" s="19"/>
      <c r="I10" s="19">
        <f t="shared" si="0"/>
        <v>23</v>
      </c>
      <c r="J10">
        <v>23</v>
      </c>
    </row>
    <row r="11" spans="1:20" x14ac:dyDescent="0.25">
      <c r="A11" s="18" t="s">
        <v>18</v>
      </c>
      <c r="B11" s="31">
        <v>9</v>
      </c>
      <c r="C11" s="31">
        <v>4</v>
      </c>
      <c r="D11" s="31">
        <v>3</v>
      </c>
      <c r="E11" s="31">
        <v>4</v>
      </c>
      <c r="F11" s="32"/>
      <c r="G11" s="32"/>
      <c r="H11" s="32"/>
      <c r="I11" s="31">
        <v>16</v>
      </c>
      <c r="J11">
        <v>3</v>
      </c>
      <c r="K11">
        <v>13</v>
      </c>
    </row>
    <row r="12" spans="1:20" x14ac:dyDescent="0.25">
      <c r="A12" s="55" t="s">
        <v>19</v>
      </c>
      <c r="B12" s="56">
        <v>7</v>
      </c>
      <c r="C12" s="56">
        <v>2</v>
      </c>
      <c r="D12" s="56">
        <v>5</v>
      </c>
      <c r="E12" s="56">
        <v>0</v>
      </c>
      <c r="F12" s="56">
        <v>0</v>
      </c>
      <c r="G12" s="56">
        <v>1</v>
      </c>
      <c r="H12" s="56">
        <v>0</v>
      </c>
      <c r="I12" s="56">
        <f>B12+D12+E12+F12+G12+H12</f>
        <v>13</v>
      </c>
      <c r="J12">
        <v>13</v>
      </c>
    </row>
    <row r="13" spans="1:20" x14ac:dyDescent="0.25">
      <c r="A13" s="21" t="s">
        <v>20</v>
      </c>
      <c r="B13" s="29">
        <v>4</v>
      </c>
      <c r="C13" s="29">
        <v>2</v>
      </c>
      <c r="D13" s="29">
        <v>4</v>
      </c>
      <c r="E13" s="29">
        <v>7</v>
      </c>
      <c r="F13" s="29"/>
      <c r="G13" s="29"/>
      <c r="H13" s="29"/>
      <c r="I13" s="29">
        <f>B13+D13+E13</f>
        <v>15</v>
      </c>
      <c r="J13">
        <v>15</v>
      </c>
    </row>
    <row r="14" spans="1:20" x14ac:dyDescent="0.25">
      <c r="A14" s="21" t="s">
        <v>40</v>
      </c>
      <c r="B14" s="27">
        <v>4</v>
      </c>
      <c r="C14" s="27">
        <v>4</v>
      </c>
      <c r="D14" s="27"/>
      <c r="E14" s="27">
        <v>11</v>
      </c>
      <c r="F14" s="27">
        <v>2</v>
      </c>
      <c r="G14" s="27"/>
      <c r="H14" s="27"/>
      <c r="I14" s="27">
        <f>B14+D14+E14+F14</f>
        <v>17</v>
      </c>
      <c r="J14">
        <v>17</v>
      </c>
    </row>
    <row r="15" spans="1:20" x14ac:dyDescent="0.25">
      <c r="A15" s="20" t="s">
        <v>21</v>
      </c>
      <c r="B15" s="54">
        <v>13</v>
      </c>
      <c r="C15" s="54">
        <v>0</v>
      </c>
      <c r="D15" s="54">
        <v>2</v>
      </c>
      <c r="E15" s="54">
        <v>0</v>
      </c>
      <c r="F15" s="54">
        <v>0</v>
      </c>
      <c r="G15" s="54">
        <v>0</v>
      </c>
      <c r="H15" s="54">
        <v>0</v>
      </c>
      <c r="I15" s="54">
        <f>B15+D15+E15+F15+G15+H15</f>
        <v>15</v>
      </c>
      <c r="J15">
        <v>15</v>
      </c>
    </row>
    <row r="16" spans="1:20" x14ac:dyDescent="0.25">
      <c r="A16" s="36" t="s">
        <v>22</v>
      </c>
      <c r="B16" s="37">
        <v>13</v>
      </c>
      <c r="C16" s="37">
        <v>9</v>
      </c>
      <c r="D16" s="37">
        <v>3</v>
      </c>
      <c r="E16" s="37">
        <v>4</v>
      </c>
      <c r="F16" s="37">
        <v>0</v>
      </c>
      <c r="G16" s="37"/>
      <c r="H16" s="37"/>
      <c r="I16" s="36">
        <f>B16+D16+E16+F16+G16+H16</f>
        <v>20</v>
      </c>
      <c r="J16">
        <v>20</v>
      </c>
    </row>
    <row r="17" spans="1:15" x14ac:dyDescent="0.25">
      <c r="A17" s="36" t="s">
        <v>23</v>
      </c>
      <c r="B17" s="38">
        <v>5</v>
      </c>
      <c r="C17" s="38">
        <v>0</v>
      </c>
      <c r="D17" s="38">
        <v>2</v>
      </c>
      <c r="E17" s="38">
        <v>10</v>
      </c>
      <c r="F17" s="38">
        <v>0</v>
      </c>
      <c r="G17" s="38">
        <v>0</v>
      </c>
      <c r="H17" s="38">
        <v>0</v>
      </c>
      <c r="I17" s="36">
        <f>B17+D17+E17+F17+G17+H17</f>
        <v>17</v>
      </c>
      <c r="J17">
        <v>17</v>
      </c>
    </row>
    <row r="18" spans="1:15" x14ac:dyDescent="0.25">
      <c r="A18" s="36" t="s">
        <v>24</v>
      </c>
      <c r="B18" s="39">
        <v>3</v>
      </c>
      <c r="C18" s="39">
        <v>3</v>
      </c>
      <c r="D18" s="39">
        <v>1</v>
      </c>
      <c r="E18" s="39">
        <v>2</v>
      </c>
      <c r="F18" s="39"/>
      <c r="G18" s="39"/>
      <c r="H18" s="39"/>
      <c r="I18" s="36">
        <f t="shared" ref="I18" si="1">B18+D18+E18+F18+G18+H18</f>
        <v>6</v>
      </c>
      <c r="J18">
        <v>6</v>
      </c>
    </row>
    <row r="19" spans="1:15" x14ac:dyDescent="0.25">
      <c r="A19" s="40" t="s">
        <v>25</v>
      </c>
      <c r="B19" s="41">
        <v>6</v>
      </c>
      <c r="C19" s="41">
        <v>2</v>
      </c>
      <c r="D19" s="41">
        <v>1</v>
      </c>
      <c r="E19" s="41">
        <v>11</v>
      </c>
      <c r="F19" s="41">
        <v>0</v>
      </c>
      <c r="G19" s="41">
        <v>0</v>
      </c>
      <c r="H19" s="41">
        <v>0</v>
      </c>
      <c r="I19" s="40">
        <f>B19+D19+E19+F19+G19+H19</f>
        <v>18</v>
      </c>
      <c r="J19">
        <v>18</v>
      </c>
    </row>
    <row r="20" spans="1:15" x14ac:dyDescent="0.25">
      <c r="A20" s="40" t="s">
        <v>26</v>
      </c>
      <c r="B20" s="42">
        <v>2</v>
      </c>
      <c r="C20" s="42">
        <v>2</v>
      </c>
      <c r="D20" s="42">
        <v>2</v>
      </c>
      <c r="E20" s="42">
        <v>4</v>
      </c>
      <c r="F20" s="42">
        <v>0</v>
      </c>
      <c r="G20" s="42"/>
      <c r="H20" s="42"/>
      <c r="I20" s="40">
        <f>B20+D20+E20+F20+G20+H20</f>
        <v>8</v>
      </c>
      <c r="J20">
        <v>8</v>
      </c>
    </row>
    <row r="21" spans="1:15" s="3" customFormat="1" x14ac:dyDescent="0.25">
      <c r="A21" s="57" t="s">
        <v>27</v>
      </c>
      <c r="B21" s="58">
        <v>4</v>
      </c>
      <c r="C21" s="58">
        <v>2</v>
      </c>
      <c r="D21" s="58">
        <v>1</v>
      </c>
      <c r="E21" s="58">
        <v>6</v>
      </c>
      <c r="F21" s="58">
        <v>0</v>
      </c>
      <c r="G21" s="58">
        <v>0</v>
      </c>
      <c r="H21" s="58">
        <v>0</v>
      </c>
      <c r="I21" s="59">
        <f>B21+E21+G21+D21</f>
        <v>11</v>
      </c>
      <c r="J21" s="3">
        <v>11</v>
      </c>
    </row>
    <row r="22" spans="1:15" s="3" customFormat="1" x14ac:dyDescent="0.25">
      <c r="A22" s="21" t="s">
        <v>28</v>
      </c>
      <c r="B22" s="30">
        <v>5</v>
      </c>
      <c r="C22" s="30">
        <v>5</v>
      </c>
      <c r="D22" s="30"/>
      <c r="E22" s="30"/>
      <c r="F22" s="30"/>
      <c r="G22" s="30"/>
      <c r="H22" s="30"/>
      <c r="I22" s="21">
        <f>B22</f>
        <v>5</v>
      </c>
      <c r="J22" s="6">
        <v>5</v>
      </c>
    </row>
    <row r="23" spans="1:15" s="3" customFormat="1" x14ac:dyDescent="0.25">
      <c r="A23" s="21" t="s">
        <v>29</v>
      </c>
      <c r="B23" s="30">
        <v>10</v>
      </c>
      <c r="C23" s="30">
        <v>10</v>
      </c>
      <c r="D23" s="30"/>
      <c r="E23" s="30"/>
      <c r="F23" s="30"/>
      <c r="G23" s="30"/>
      <c r="H23" s="30"/>
      <c r="I23" s="28">
        <f>B23</f>
        <v>10</v>
      </c>
      <c r="J23" s="6">
        <v>10</v>
      </c>
    </row>
    <row r="24" spans="1:15" s="3" customFormat="1" ht="21" x14ac:dyDescent="0.35">
      <c r="B24" s="3">
        <f>B5+B6+B7+B8+B9+B10+B11+B12+B13+B14+B15+B16+B17+B18+B19+B20+B21+B22+B23</f>
        <v>138</v>
      </c>
      <c r="C24" s="3">
        <f>C5+C6+C7+C8+C9+C10+C11+C12+C13+C14+C15+C16+C17+C18+C19+C20+C21+C22+C23</f>
        <v>79</v>
      </c>
      <c r="D24" s="3">
        <f>D8+D10+D11+D12+D13+D16+D17+D18+D19+D20+D21+D22+D23+D5+D15</f>
        <v>31</v>
      </c>
      <c r="E24" s="3">
        <f>E5+E6+E7+E8+E9+E10+E11+E12+E13+E14+E15+E16+E17+E18+E19+E20+E21+E22+E23</f>
        <v>122</v>
      </c>
      <c r="F24" s="3">
        <f>F14</f>
        <v>2</v>
      </c>
      <c r="G24" s="3">
        <f>G8+G10+G12+G15</f>
        <v>3</v>
      </c>
      <c r="I24" s="4">
        <f>I5+I6+I7+I8+I9+I10+I11+I12+I13+I14+I15+I16+I17+I18+I19+I20+I21+I22+I23</f>
        <v>296</v>
      </c>
      <c r="J24" s="3">
        <f>J5+J6+J7+J8+J9+J10+J11+J12+J13+J14+J15+J16+J17+J18+J19+J20+J21+J22+J23</f>
        <v>282</v>
      </c>
      <c r="K24" s="3">
        <f>K7+K11</f>
        <v>14</v>
      </c>
      <c r="L24" s="3">
        <f>J24+K24</f>
        <v>296</v>
      </c>
      <c r="M24" s="3">
        <f>B24+D24+E24+F24+G24</f>
        <v>296</v>
      </c>
      <c r="N24" s="7"/>
      <c r="O24" s="7"/>
    </row>
    <row r="25" spans="1:15" s="3" customFormat="1" x14ac:dyDescent="0.25"/>
    <row r="26" spans="1:15" s="3" customFormat="1" x14ac:dyDescent="0.25"/>
    <row r="27" spans="1:15" s="3" customFormat="1" x14ac:dyDescent="0.25"/>
    <row r="28" spans="1:15" s="3" customFormat="1" x14ac:dyDescent="0.25"/>
    <row r="29" spans="1:15" s="3" customFormat="1" x14ac:dyDescent="0.25"/>
    <row r="30" spans="1:15" s="3" customFormat="1" x14ac:dyDescent="0.25"/>
    <row r="31" spans="1:15" s="3" customFormat="1" x14ac:dyDescent="0.25"/>
    <row r="32" spans="1:15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</sheetData>
  <mergeCells count="10">
    <mergeCell ref="A1:I1"/>
    <mergeCell ref="I2:I4"/>
    <mergeCell ref="B3:C3"/>
    <mergeCell ref="F3:F4"/>
    <mergeCell ref="A2:A4"/>
    <mergeCell ref="D3:D4"/>
    <mergeCell ref="E3:E4"/>
    <mergeCell ref="H2:H4"/>
    <mergeCell ref="B2:G2"/>
    <mergeCell ref="G3:G4"/>
  </mergeCells>
  <pageMargins left="0.7" right="0.7" top="0.75" bottom="0.75" header="0.3" footer="0.3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6"/>
  <sheetViews>
    <sheetView workbookViewId="0">
      <selection activeCell="C21" sqref="C21"/>
    </sheetView>
  </sheetViews>
  <sheetFormatPr defaultRowHeight="15" x14ac:dyDescent="0.25"/>
  <cols>
    <col min="2" max="2" width="37.140625" customWidth="1"/>
  </cols>
  <sheetData>
    <row r="2" spans="2:12" ht="18.75" x14ac:dyDescent="0.25">
      <c r="B2" s="43" t="s">
        <v>7</v>
      </c>
      <c r="C2" s="43"/>
      <c r="D2" s="43"/>
      <c r="E2" s="43"/>
      <c r="F2" s="43"/>
      <c r="G2" s="43"/>
      <c r="H2" s="43"/>
      <c r="I2" s="43"/>
      <c r="J2" s="43"/>
    </row>
    <row r="3" spans="2:12" x14ac:dyDescent="0.25">
      <c r="B3" s="50" t="s">
        <v>11</v>
      </c>
      <c r="C3" s="53" t="s">
        <v>0</v>
      </c>
      <c r="D3" s="53"/>
      <c r="E3" s="53"/>
      <c r="F3" s="53"/>
      <c r="G3" s="53"/>
      <c r="H3" s="53"/>
      <c r="I3" s="44" t="s">
        <v>9</v>
      </c>
      <c r="J3" s="44" t="s">
        <v>10</v>
      </c>
    </row>
    <row r="4" spans="2:12" x14ac:dyDescent="0.25">
      <c r="B4" s="45"/>
      <c r="C4" s="47" t="s">
        <v>5</v>
      </c>
      <c r="D4" s="48"/>
      <c r="E4" s="51" t="s">
        <v>6</v>
      </c>
      <c r="F4" s="51" t="s">
        <v>1</v>
      </c>
      <c r="G4" s="44" t="s">
        <v>2</v>
      </c>
      <c r="H4" s="44" t="s">
        <v>8</v>
      </c>
      <c r="I4" s="45"/>
      <c r="J4" s="45"/>
    </row>
    <row r="5" spans="2:12" ht="60" x14ac:dyDescent="0.25">
      <c r="B5" s="49"/>
      <c r="C5" s="17" t="s">
        <v>3</v>
      </c>
      <c r="D5" s="17" t="s">
        <v>4</v>
      </c>
      <c r="E5" s="52"/>
      <c r="F5" s="52"/>
      <c r="G5" s="49"/>
      <c r="H5" s="49"/>
      <c r="I5" s="49"/>
      <c r="J5" s="46"/>
    </row>
    <row r="6" spans="2:12" x14ac:dyDescent="0.25">
      <c r="B6" s="8" t="s">
        <v>12</v>
      </c>
      <c r="C6" s="10">
        <v>4</v>
      </c>
      <c r="D6" s="10">
        <v>1</v>
      </c>
      <c r="E6" s="15"/>
      <c r="F6" s="15">
        <v>9</v>
      </c>
      <c r="G6" s="12"/>
      <c r="H6" s="12"/>
      <c r="I6" s="12"/>
      <c r="J6" s="8">
        <f>C6+E6+F6+G6+H6+I6</f>
        <v>13</v>
      </c>
      <c r="K6">
        <v>13</v>
      </c>
    </row>
    <row r="7" spans="2:12" x14ac:dyDescent="0.25">
      <c r="B7" s="8" t="s">
        <v>13</v>
      </c>
      <c r="C7" s="12">
        <v>12</v>
      </c>
      <c r="D7" s="12">
        <v>10</v>
      </c>
      <c r="E7" s="12"/>
      <c r="F7" s="12">
        <v>12</v>
      </c>
      <c r="G7" s="12"/>
      <c r="H7" s="12"/>
      <c r="I7" s="12"/>
      <c r="J7" s="8">
        <f t="shared" ref="J7:J14" si="0">C7+E7+F7+G7+H7+I7</f>
        <v>24</v>
      </c>
      <c r="K7">
        <v>24</v>
      </c>
    </row>
    <row r="8" spans="2:12" x14ac:dyDescent="0.25">
      <c r="B8" s="8" t="s">
        <v>14</v>
      </c>
      <c r="C8" s="12">
        <v>9</v>
      </c>
      <c r="D8" s="12">
        <v>3</v>
      </c>
      <c r="E8" s="12"/>
      <c r="F8" s="12">
        <v>16</v>
      </c>
      <c r="G8" s="12"/>
      <c r="H8" s="12"/>
      <c r="I8" s="12"/>
      <c r="J8" s="8">
        <f t="shared" si="0"/>
        <v>25</v>
      </c>
      <c r="K8">
        <v>24</v>
      </c>
      <c r="L8">
        <v>1</v>
      </c>
    </row>
    <row r="9" spans="2:12" x14ac:dyDescent="0.25">
      <c r="B9" s="8" t="s">
        <v>15</v>
      </c>
      <c r="C9" s="9">
        <v>1</v>
      </c>
      <c r="D9" s="9">
        <v>1</v>
      </c>
      <c r="E9" s="9">
        <v>2</v>
      </c>
      <c r="F9" s="9">
        <v>16</v>
      </c>
      <c r="G9" s="9">
        <v>0</v>
      </c>
      <c r="H9" s="9">
        <v>2</v>
      </c>
      <c r="I9" s="9">
        <v>0</v>
      </c>
      <c r="J9" s="9">
        <v>21</v>
      </c>
      <c r="K9">
        <v>21</v>
      </c>
    </row>
    <row r="10" spans="2:12" x14ac:dyDescent="0.25">
      <c r="B10" s="8" t="s">
        <v>16</v>
      </c>
      <c r="C10" s="9">
        <v>9</v>
      </c>
      <c r="D10" s="9">
        <v>5</v>
      </c>
      <c r="E10" s="9"/>
      <c r="F10" s="9">
        <v>10</v>
      </c>
      <c r="G10" s="14"/>
      <c r="H10" s="14"/>
      <c r="I10" s="14"/>
      <c r="J10" s="8">
        <f t="shared" si="0"/>
        <v>19</v>
      </c>
      <c r="K10">
        <v>19</v>
      </c>
    </row>
    <row r="11" spans="2:12" x14ac:dyDescent="0.25">
      <c r="B11" s="8" t="s">
        <v>17</v>
      </c>
      <c r="C11" s="12">
        <v>16</v>
      </c>
      <c r="D11" s="12">
        <v>3</v>
      </c>
      <c r="E11" s="12">
        <v>4</v>
      </c>
      <c r="F11" s="12">
        <v>2</v>
      </c>
      <c r="G11" s="12"/>
      <c r="H11" s="12">
        <v>1</v>
      </c>
      <c r="I11" s="12"/>
      <c r="J11" s="8">
        <f t="shared" si="0"/>
        <v>23</v>
      </c>
      <c r="K11">
        <v>23</v>
      </c>
    </row>
    <row r="12" spans="2:12" x14ac:dyDescent="0.25">
      <c r="B12" s="8" t="s">
        <v>18</v>
      </c>
      <c r="C12" s="12">
        <v>11</v>
      </c>
      <c r="D12" s="12">
        <v>4</v>
      </c>
      <c r="E12" s="12">
        <v>2</v>
      </c>
      <c r="F12" s="12">
        <v>3</v>
      </c>
      <c r="G12" s="12"/>
      <c r="H12" s="12"/>
      <c r="I12" s="12"/>
      <c r="J12" s="8">
        <f>C12+E12+F12+G12+H12+I12</f>
        <v>16</v>
      </c>
      <c r="K12">
        <v>3</v>
      </c>
      <c r="L12">
        <v>13</v>
      </c>
    </row>
    <row r="13" spans="2:12" x14ac:dyDescent="0.25">
      <c r="B13" s="8" t="s">
        <v>19</v>
      </c>
      <c r="C13" s="10">
        <v>12</v>
      </c>
      <c r="D13" s="10">
        <v>5</v>
      </c>
      <c r="E13" s="10"/>
      <c r="F13" s="10"/>
      <c r="G13" s="10"/>
      <c r="H13" s="10">
        <v>1</v>
      </c>
      <c r="I13" s="10"/>
      <c r="J13" s="8">
        <f t="shared" si="0"/>
        <v>13</v>
      </c>
      <c r="K13">
        <v>13</v>
      </c>
    </row>
    <row r="14" spans="2:12" x14ac:dyDescent="0.25">
      <c r="B14" s="8" t="s">
        <v>20</v>
      </c>
      <c r="C14" s="12">
        <v>6</v>
      </c>
      <c r="D14" s="12">
        <v>3</v>
      </c>
      <c r="E14" s="12">
        <v>0</v>
      </c>
      <c r="F14" s="12">
        <v>9</v>
      </c>
      <c r="G14" s="12">
        <v>0</v>
      </c>
      <c r="H14" s="12"/>
      <c r="I14" s="12"/>
      <c r="J14" s="8">
        <f t="shared" si="0"/>
        <v>15</v>
      </c>
      <c r="K14">
        <v>15</v>
      </c>
    </row>
    <row r="15" spans="2:12" x14ac:dyDescent="0.25">
      <c r="B15" s="8" t="s">
        <v>30</v>
      </c>
      <c r="C15" s="12">
        <v>4</v>
      </c>
      <c r="D15" s="12">
        <v>4</v>
      </c>
      <c r="E15" s="12"/>
      <c r="F15" s="12">
        <v>11</v>
      </c>
      <c r="G15" s="12">
        <v>2</v>
      </c>
      <c r="H15" s="12"/>
      <c r="I15" s="12"/>
      <c r="J15" s="8">
        <f>C15+E15+F15+G15</f>
        <v>17</v>
      </c>
      <c r="K15">
        <v>17</v>
      </c>
    </row>
    <row r="16" spans="2:12" x14ac:dyDescent="0.25">
      <c r="B16" s="8" t="s">
        <v>21</v>
      </c>
      <c r="C16" s="15">
        <v>12</v>
      </c>
      <c r="D16" s="15">
        <v>4</v>
      </c>
      <c r="E16" s="15">
        <v>0</v>
      </c>
      <c r="F16" s="15">
        <v>0</v>
      </c>
      <c r="G16" s="15">
        <v>0</v>
      </c>
      <c r="H16" s="15">
        <v>3</v>
      </c>
      <c r="I16" s="15">
        <v>0</v>
      </c>
      <c r="J16" s="16">
        <f>C16+H16</f>
        <v>15</v>
      </c>
      <c r="K16">
        <v>16</v>
      </c>
    </row>
    <row r="17" spans="2:15" x14ac:dyDescent="0.25">
      <c r="B17" s="8" t="s">
        <v>22</v>
      </c>
      <c r="C17" s="11">
        <v>10</v>
      </c>
      <c r="D17" s="11">
        <v>10</v>
      </c>
      <c r="E17" s="11">
        <v>5</v>
      </c>
      <c r="F17" s="11">
        <v>5</v>
      </c>
      <c r="G17" s="11"/>
      <c r="H17" s="12"/>
      <c r="I17" s="12"/>
      <c r="J17" s="8">
        <f t="shared" ref="J17:J20" si="1">C17+E17+F17+G17+H17+I17</f>
        <v>20</v>
      </c>
      <c r="K17">
        <v>20</v>
      </c>
    </row>
    <row r="18" spans="2:15" x14ac:dyDescent="0.25">
      <c r="B18" s="8" t="s">
        <v>23</v>
      </c>
      <c r="C18" s="11">
        <v>3</v>
      </c>
      <c r="D18" s="11">
        <v>3</v>
      </c>
      <c r="E18" s="11">
        <v>3</v>
      </c>
      <c r="F18" s="11">
        <v>11</v>
      </c>
      <c r="G18" s="12"/>
      <c r="H18" s="12"/>
      <c r="I18" s="12"/>
      <c r="J18" s="8">
        <f t="shared" si="1"/>
        <v>17</v>
      </c>
      <c r="K18">
        <v>17</v>
      </c>
    </row>
    <row r="19" spans="2:15" x14ac:dyDescent="0.25">
      <c r="B19" s="8" t="s">
        <v>24</v>
      </c>
      <c r="C19" s="12">
        <v>4</v>
      </c>
      <c r="D19" s="12">
        <v>3</v>
      </c>
      <c r="E19" s="12">
        <v>0</v>
      </c>
      <c r="F19" s="12">
        <v>2</v>
      </c>
      <c r="G19" s="12"/>
      <c r="H19" s="12"/>
      <c r="I19" s="12"/>
      <c r="J19" s="8">
        <f t="shared" si="1"/>
        <v>6</v>
      </c>
      <c r="K19">
        <v>6</v>
      </c>
    </row>
    <row r="20" spans="2:15" x14ac:dyDescent="0.25">
      <c r="B20" s="8" t="s">
        <v>25</v>
      </c>
      <c r="C20" s="11">
        <v>3</v>
      </c>
      <c r="D20" s="11">
        <v>2</v>
      </c>
      <c r="E20" s="11">
        <v>2</v>
      </c>
      <c r="F20" s="11">
        <v>13</v>
      </c>
      <c r="G20" s="12"/>
      <c r="H20" s="12"/>
      <c r="I20" s="12"/>
      <c r="J20" s="8">
        <f t="shared" si="1"/>
        <v>18</v>
      </c>
      <c r="K20">
        <v>19</v>
      </c>
    </row>
    <row r="21" spans="2:15" x14ac:dyDescent="0.25">
      <c r="B21" s="8" t="s">
        <v>26</v>
      </c>
      <c r="C21" s="11">
        <v>2</v>
      </c>
      <c r="D21" s="11">
        <v>2</v>
      </c>
      <c r="E21" s="11">
        <v>2</v>
      </c>
      <c r="F21" s="11">
        <v>4</v>
      </c>
      <c r="G21" s="11"/>
      <c r="H21" s="12"/>
      <c r="I21" s="12"/>
      <c r="J21" s="8">
        <f>C21+E21+F21+G21+H21+I21</f>
        <v>8</v>
      </c>
      <c r="K21">
        <v>9</v>
      </c>
    </row>
    <row r="22" spans="2:15" x14ac:dyDescent="0.25">
      <c r="B22" s="8" t="s">
        <v>27</v>
      </c>
      <c r="C22" s="11">
        <v>4</v>
      </c>
      <c r="D22" s="11">
        <v>1</v>
      </c>
      <c r="E22" s="11">
        <v>1</v>
      </c>
      <c r="F22" s="11">
        <v>6</v>
      </c>
      <c r="G22" s="11"/>
      <c r="H22" s="11"/>
      <c r="I22" s="11"/>
      <c r="J22" s="13">
        <v>11</v>
      </c>
      <c r="K22" s="3">
        <v>11</v>
      </c>
      <c r="L22" s="3"/>
      <c r="M22" s="3"/>
      <c r="N22" s="3"/>
      <c r="O22" s="3"/>
    </row>
    <row r="23" spans="2:15" x14ac:dyDescent="0.25">
      <c r="B23" s="2" t="s">
        <v>28</v>
      </c>
      <c r="C23" s="5">
        <v>5</v>
      </c>
      <c r="D23" s="5">
        <v>5</v>
      </c>
      <c r="E23" s="5"/>
      <c r="F23" s="5"/>
      <c r="G23" s="5"/>
      <c r="H23" s="5"/>
      <c r="I23" s="5"/>
      <c r="J23" s="2">
        <f>C23</f>
        <v>5</v>
      </c>
      <c r="K23" s="6">
        <v>5</v>
      </c>
      <c r="L23" s="3"/>
      <c r="M23" s="3"/>
      <c r="N23" s="3"/>
      <c r="O23" s="3"/>
    </row>
    <row r="24" spans="2:15" x14ac:dyDescent="0.25">
      <c r="B24" s="2" t="s">
        <v>29</v>
      </c>
      <c r="C24" s="5">
        <v>10</v>
      </c>
      <c r="D24" s="5">
        <v>10</v>
      </c>
      <c r="E24" s="5"/>
      <c r="F24" s="5"/>
      <c r="G24" s="5"/>
      <c r="H24" s="5"/>
      <c r="I24" s="5"/>
      <c r="J24" s="2">
        <f>C24</f>
        <v>10</v>
      </c>
      <c r="K24" s="6">
        <v>10</v>
      </c>
      <c r="L24" s="3"/>
      <c r="M24" s="3"/>
      <c r="N24" s="3"/>
      <c r="O24" s="3"/>
    </row>
    <row r="25" spans="2:15" ht="21" x14ac:dyDescent="0.35">
      <c r="B25" s="3"/>
      <c r="C25" s="3">
        <f>C6+C7+C8+C9+C10+C11+C12+C13+C14+C15+C16+C17+C18+C19+C20+C21+C22+C23+C24</f>
        <v>137</v>
      </c>
      <c r="D25" s="3">
        <f>D6+D7+D8+D9+D10+D11+D12+D13+D14+D15+D16+D17+D18+D19+D20+D21+D22+D23+D24</f>
        <v>79</v>
      </c>
      <c r="E25" s="3">
        <f>E9+E11+E12+E13+E14+E17+E18+E19+E20+E21+E22+E23+E24</f>
        <v>21</v>
      </c>
      <c r="F25" s="3">
        <f>F6+F7+F8+F9+F10+F11+F12+F13+F14+F15+F16+F17+F18+F19+F20+F21+F22+F23+F24</f>
        <v>129</v>
      </c>
      <c r="G25" s="3">
        <f>G15</f>
        <v>2</v>
      </c>
      <c r="H25" s="3">
        <f>H9+H11+H13+H16</f>
        <v>7</v>
      </c>
      <c r="I25" s="3"/>
      <c r="J25" s="4">
        <f>J6+J7+J8+J9+J10+J11+J12+J13+J14+J15+J16+J17+J18+J19+J20+J21+J22+J23+J24</f>
        <v>296</v>
      </c>
      <c r="K25" s="3">
        <f>K6+K7+K8+K9+K10+K11+K12+K13+K14+K15+K16+K17+K18+K19+K20+K21+K22+K23+K24</f>
        <v>285</v>
      </c>
      <c r="L25" s="3">
        <f>L8+L12</f>
        <v>14</v>
      </c>
      <c r="M25" s="3">
        <f>K25+L25</f>
        <v>299</v>
      </c>
      <c r="N25" s="3"/>
      <c r="O25" s="7">
        <f>C25+E25+F25+G25+H25+I25</f>
        <v>296</v>
      </c>
    </row>
    <row r="26" spans="2:15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</sheetData>
  <mergeCells count="10">
    <mergeCell ref="B2:J2"/>
    <mergeCell ref="B3:B5"/>
    <mergeCell ref="C3:H3"/>
    <mergeCell ref="I3:I5"/>
    <mergeCell ref="J3:J5"/>
    <mergeCell ref="C4:D4"/>
    <mergeCell ref="E4:E5"/>
    <mergeCell ref="F4:F5"/>
    <mergeCell ref="G4:G5"/>
    <mergeCell ref="H4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УГС общ.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2021-12-20T11:39:21Z</dcterms:modified>
</cp:coreProperties>
</file>